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RANTS PROGRAM\2019-2020 Grants Program\Final Award\Public\"/>
    </mc:Choice>
  </mc:AlternateContent>
  <xr:revisionPtr revIDLastSave="0" documentId="13_ncr:1_{C337FD05-47E1-4D53-88B2-95EF019DE22A}" xr6:coauthVersionLast="45" xr6:coauthVersionMax="45" xr10:uidLastSave="{00000000-0000-0000-0000-000000000000}"/>
  <bookViews>
    <workbookView xWindow="3247" yWindow="3247" windowWidth="15390" windowHeight="9533" xr2:uid="{F7A40EC4-6FD3-4734-8A57-5657AE79EDD1}"/>
  </bookViews>
  <sheets>
    <sheet name="Restoration" sheetId="1" r:id="rId1"/>
  </sheets>
  <definedNames>
    <definedName name="_xlnm.Print_Titles" localSheetId="0">Restoration!$1:$1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1" i="1" s="1"/>
  <c r="H20" i="1" s="1"/>
  <c r="H22" i="1" s="1"/>
  <c r="H23" i="1" s="1"/>
  <c r="H24" i="1" s="1"/>
  <c r="H25" i="1" s="1"/>
  <c r="H26" i="1" s="1"/>
  <c r="F26" i="1"/>
  <c r="G26" i="1"/>
</calcChain>
</file>

<file path=xl/sharedStrings.xml><?xml version="1.0" encoding="utf-8"?>
<sst xmlns="http://schemas.openxmlformats.org/spreadsheetml/2006/main" count="78" uniqueCount="66">
  <si>
    <t>TOTALS</t>
  </si>
  <si>
    <t>G19-05-01-R01</t>
  </si>
  <si>
    <t>Restoration  Plan for Joshua Tree National Park</t>
  </si>
  <si>
    <t>National Park Service - Joshua Tree National Park</t>
  </si>
  <si>
    <t>G19-04-38-R01</t>
  </si>
  <si>
    <t>Restoration</t>
  </si>
  <si>
    <t>Back Country Land Trust</t>
  </si>
  <si>
    <t>G19-04-10-R01</t>
  </si>
  <si>
    <t>Monitoring and Restoration of Areas Adjacent to DTRNA</t>
  </si>
  <si>
    <t>Desert Tortoise Preserve Committee Inc.</t>
  </si>
  <si>
    <t>G19-05-04-R01</t>
  </si>
  <si>
    <t>Death Valley National Park National Park Service</t>
  </si>
  <si>
    <t>G19-01-04-R02</t>
  </si>
  <si>
    <t>Restoration Planning</t>
  </si>
  <si>
    <t>BLM - Barstow Field Office</t>
  </si>
  <si>
    <t>G19-02-20-R02</t>
  </si>
  <si>
    <t>Restoration Over Snow Vehicle Impact Monitoring</t>
  </si>
  <si>
    <t>USFS - Tahoe National Forest</t>
  </si>
  <si>
    <t>G19-02-16-R01</t>
  </si>
  <si>
    <t>STNF Forest Wide Restoration</t>
  </si>
  <si>
    <t>USFS - Shasta-Trinity National Forest</t>
  </si>
  <si>
    <t>G19-02-15-R01</t>
  </si>
  <si>
    <t>USFS - Sequoia National Forest</t>
  </si>
  <si>
    <t>G19-04-28-R01</t>
  </si>
  <si>
    <t>Post Wildfire OHV Recovery Alliance</t>
  </si>
  <si>
    <t>G19-01-04-R01</t>
  </si>
  <si>
    <t>G19-02-07-R01</t>
  </si>
  <si>
    <t>LTBMU OHV Restoration</t>
  </si>
  <si>
    <t>USFS - Lake Tahoe Basin Management Unit</t>
  </si>
  <si>
    <t>G19-02-09-R01</t>
  </si>
  <si>
    <t>Restoration - La Brea</t>
  </si>
  <si>
    <t>USFS - Los Padres National Forest</t>
  </si>
  <si>
    <t>G19-02-05-R01</t>
  </si>
  <si>
    <t>USFS - Inyo National Forest</t>
  </si>
  <si>
    <t>G19-02-13-R01</t>
  </si>
  <si>
    <t>USFS - Plumas National Forest</t>
  </si>
  <si>
    <t>G19-01-14-R01</t>
  </si>
  <si>
    <t>Redding BLM Restoration</t>
  </si>
  <si>
    <t>BLM - Redding Field Office</t>
  </si>
  <si>
    <t>G19-01-02-R01</t>
  </si>
  <si>
    <t>BLM - Arcata Field Office</t>
  </si>
  <si>
    <t>G19-04-75-R01</t>
  </si>
  <si>
    <t>Transition Habitat Conservancy</t>
  </si>
  <si>
    <t>G19-01-08-R01</t>
  </si>
  <si>
    <t>G19 Restoration/Signing</t>
  </si>
  <si>
    <t>BLM - Eagle Lake Field Office</t>
  </si>
  <si>
    <t>G19-02-20-R01</t>
  </si>
  <si>
    <t>Restoration AR Hot Spot Barriers</t>
  </si>
  <si>
    <t>G19-04-11-R01</t>
  </si>
  <si>
    <t>Restoration - Restoration - El Mirage Subregion</t>
  </si>
  <si>
    <t>Friends of El Mirage</t>
  </si>
  <si>
    <t>G19-01-15-R01</t>
  </si>
  <si>
    <t>BLM - Ridgecrest Field Office</t>
  </si>
  <si>
    <t>G19-04-13-R01</t>
  </si>
  <si>
    <t>Restoration - Middle Knob &amp; Monitored Responses</t>
  </si>
  <si>
    <t>Friends of Jawbone</t>
  </si>
  <si>
    <t>G19-02-14-R01</t>
  </si>
  <si>
    <t>USFS - San Bernardino National Forest</t>
  </si>
  <si>
    <t>Balance</t>
  </si>
  <si>
    <t>Amount Awarded</t>
  </si>
  <si>
    <t>Amount Requested</t>
  </si>
  <si>
    <t>Total Project Score</t>
  </si>
  <si>
    <t>Project Number</t>
  </si>
  <si>
    <t>Project Title</t>
  </si>
  <si>
    <t>Applicant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</si>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</sst>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64" fontId="3" fillId="2" borderId="1" xfId="1" applyNumberFormat="1" applyFont="1" applyFill="1" applyBorder="1" applyAlignment="1">
      <alignment vertical="top"/>
    </xf>
    <xf numFmtId="164" fontId="3" fillId="2" borderId="1" xfId="1" applyNumberFormat="1" applyFont="1" applyFill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164" fontId="4" fillId="0" borderId="3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horizontal="right" vertical="top"/>
    </xf>
    <xf numFmtId="164" fontId="4" fillId="0" borderId="3" xfId="0" applyNumberFormat="1" applyFont="1" applyBorder="1" applyAlignment="1">
      <alignment horizontal="right" vertical="top"/>
    </xf>
    <xf numFmtId="2" fontId="4" fillId="0" borderId="3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164" fontId="4" fillId="2" borderId="4" xfId="1" applyNumberFormat="1" applyFont="1" applyFill="1" applyBorder="1" applyAlignment="1">
      <alignment vertical="top"/>
    </xf>
    <xf numFmtId="164" fontId="4" fillId="2" borderId="4" xfId="1" applyNumberFormat="1" applyFont="1" applyFill="1" applyBorder="1" applyAlignment="1">
      <alignment horizontal="right" vertical="top"/>
    </xf>
    <xf numFmtId="164" fontId="4" fillId="2" borderId="4" xfId="0" applyNumberFormat="1" applyFont="1" applyFill="1" applyBorder="1" applyAlignment="1">
      <alignment horizontal="right" vertical="top"/>
    </xf>
    <xf numFmtId="2" fontId="4" fillId="2" borderId="4" xfId="0" applyNumberFormat="1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left" vertical="top" wrapText="1"/>
    </xf>
    <xf numFmtId="164" fontId="4" fillId="0" borderId="4" xfId="1" applyNumberFormat="1" applyFont="1" applyFill="1" applyBorder="1" applyAlignment="1">
      <alignment vertical="top"/>
    </xf>
    <xf numFmtId="164" fontId="4" fillId="0" borderId="4" xfId="1" applyNumberFormat="1" applyFont="1" applyFill="1" applyBorder="1" applyAlignment="1">
      <alignment horizontal="right" vertical="top"/>
    </xf>
    <xf numFmtId="164" fontId="4" fillId="0" borderId="4" xfId="0" applyNumberFormat="1" applyFont="1" applyBorder="1" applyAlignment="1">
      <alignment horizontal="right" vertical="top"/>
    </xf>
    <xf numFmtId="2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164" fontId="5" fillId="0" borderId="4" xfId="1" applyNumberFormat="1" applyFont="1" applyBorder="1"/>
    <xf numFmtId="164" fontId="2" fillId="0" borderId="0" xfId="0" applyNumberFormat="1" applyFont="1"/>
    <xf numFmtId="0" fontId="6" fillId="3" borderId="4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41D9-D19E-459A-804E-84092442DF22}">
  <dimension ref="A1:H27"/>
  <sheetViews>
    <sheetView tabSelected="1" topLeftCell="A10" zoomScaleNormal="100" workbookViewId="0">
      <selection activeCell="A26" sqref="A26"/>
    </sheetView>
  </sheetViews>
  <sheetFormatPr defaultColWidth="2.86328125" defaultRowHeight="10.15" x14ac:dyDescent="0.3"/>
  <cols>
    <col min="1" max="1" width="4.3984375" style="3" customWidth="1"/>
    <col min="2" max="2" width="20.59765625" style="1" customWidth="1"/>
    <col min="3" max="3" width="25.265625" style="1" customWidth="1"/>
    <col min="4" max="4" width="11.86328125" style="1" bestFit="1" customWidth="1"/>
    <col min="5" max="5" width="6.3984375" style="2" customWidth="1"/>
    <col min="6" max="6" width="10.59765625" style="2" customWidth="1"/>
    <col min="7" max="8" width="13.59765625" style="2" customWidth="1"/>
    <col min="9" max="16384" width="2.86328125" style="1"/>
  </cols>
  <sheetData>
    <row r="1" spans="1:8" ht="30.4" x14ac:dyDescent="0.3">
      <c r="A1" s="42" t="s">
        <v>65</v>
      </c>
      <c r="B1" s="42" t="s">
        <v>64</v>
      </c>
      <c r="C1" s="42" t="s">
        <v>63</v>
      </c>
      <c r="D1" s="42" t="s">
        <v>62</v>
      </c>
      <c r="E1" s="42" t="s">
        <v>61</v>
      </c>
      <c r="F1" s="42" t="s">
        <v>60</v>
      </c>
      <c r="G1" s="42" t="s">
        <v>59</v>
      </c>
      <c r="H1" s="42" t="s">
        <v>58</v>
      </c>
    </row>
    <row r="2" spans="1:8" x14ac:dyDescent="0.3">
      <c r="F2" s="41"/>
      <c r="G2" s="41"/>
      <c r="H2" s="40">
        <v>9000000</v>
      </c>
    </row>
    <row r="3" spans="1:8" ht="20.25" x14ac:dyDescent="0.3">
      <c r="A3" s="36">
        <v>1</v>
      </c>
      <c r="B3" s="37" t="s">
        <v>57</v>
      </c>
      <c r="C3" s="37" t="s">
        <v>5</v>
      </c>
      <c r="D3" s="36" t="s">
        <v>56</v>
      </c>
      <c r="E3" s="35">
        <v>71.084000000000003</v>
      </c>
      <c r="F3" s="39">
        <v>862885</v>
      </c>
      <c r="G3" s="32">
        <v>862885</v>
      </c>
      <c r="H3" s="32">
        <f t="shared" ref="H3:H19" si="0">SUM(H2-G3)</f>
        <v>8137115</v>
      </c>
    </row>
    <row r="4" spans="1:8" ht="20.25" x14ac:dyDescent="0.3">
      <c r="A4" s="30">
        <v>2</v>
      </c>
      <c r="B4" s="31" t="s">
        <v>55</v>
      </c>
      <c r="C4" s="31" t="s">
        <v>54</v>
      </c>
      <c r="D4" s="30" t="s">
        <v>53</v>
      </c>
      <c r="E4" s="29">
        <v>65.462000000000003</v>
      </c>
      <c r="F4" s="38">
        <v>1287302</v>
      </c>
      <c r="G4" s="26">
        <v>1287302</v>
      </c>
      <c r="H4" s="26">
        <f t="shared" si="0"/>
        <v>6849813</v>
      </c>
    </row>
    <row r="5" spans="1:8" ht="16.5" customHeight="1" x14ac:dyDescent="0.3">
      <c r="A5" s="36">
        <v>3</v>
      </c>
      <c r="B5" s="37" t="s">
        <v>52</v>
      </c>
      <c r="C5" s="37" t="s">
        <v>5</v>
      </c>
      <c r="D5" s="36" t="s">
        <v>51</v>
      </c>
      <c r="E5" s="35">
        <v>64.257000000000005</v>
      </c>
      <c r="F5" s="39">
        <v>665040</v>
      </c>
      <c r="G5" s="32">
        <v>665040</v>
      </c>
      <c r="H5" s="32">
        <f t="shared" si="0"/>
        <v>6184773</v>
      </c>
    </row>
    <row r="6" spans="1:8" ht="20.25" x14ac:dyDescent="0.3">
      <c r="A6" s="30">
        <v>4</v>
      </c>
      <c r="B6" s="31" t="s">
        <v>50</v>
      </c>
      <c r="C6" s="31" t="s">
        <v>49</v>
      </c>
      <c r="D6" s="30" t="s">
        <v>48</v>
      </c>
      <c r="E6" s="29">
        <v>61.445999999999998</v>
      </c>
      <c r="F6" s="38">
        <v>1197632</v>
      </c>
      <c r="G6" s="26">
        <v>1197632</v>
      </c>
      <c r="H6" s="26">
        <f t="shared" si="0"/>
        <v>4987141</v>
      </c>
    </row>
    <row r="7" spans="1:8" x14ac:dyDescent="0.3">
      <c r="A7" s="36">
        <v>5</v>
      </c>
      <c r="B7" s="37" t="s">
        <v>17</v>
      </c>
      <c r="C7" s="37" t="s">
        <v>47</v>
      </c>
      <c r="D7" s="36" t="s">
        <v>46</v>
      </c>
      <c r="E7" s="35">
        <v>60.241</v>
      </c>
      <c r="F7" s="39">
        <v>375674</v>
      </c>
      <c r="G7" s="32">
        <v>371570</v>
      </c>
      <c r="H7" s="32">
        <f t="shared" si="0"/>
        <v>4615571</v>
      </c>
    </row>
    <row r="8" spans="1:8" ht="15" customHeight="1" x14ac:dyDescent="0.3">
      <c r="A8" s="30">
        <v>6</v>
      </c>
      <c r="B8" s="31" t="s">
        <v>45</v>
      </c>
      <c r="C8" s="31" t="s">
        <v>44</v>
      </c>
      <c r="D8" s="30" t="s">
        <v>43</v>
      </c>
      <c r="E8" s="29">
        <v>59.838999999999999</v>
      </c>
      <c r="F8" s="38">
        <v>375500</v>
      </c>
      <c r="G8" s="26">
        <v>375500</v>
      </c>
      <c r="H8" s="26">
        <f t="shared" si="0"/>
        <v>4240071</v>
      </c>
    </row>
    <row r="9" spans="1:8" x14ac:dyDescent="0.3">
      <c r="A9" s="36">
        <v>7</v>
      </c>
      <c r="B9" s="37" t="s">
        <v>42</v>
      </c>
      <c r="C9" s="37" t="s">
        <v>5</v>
      </c>
      <c r="D9" s="36" t="s">
        <v>41</v>
      </c>
      <c r="E9" s="35">
        <v>59.438000000000002</v>
      </c>
      <c r="F9" s="39">
        <v>282142</v>
      </c>
      <c r="G9" s="32">
        <v>282142</v>
      </c>
      <c r="H9" s="32">
        <f t="shared" si="0"/>
        <v>3957929</v>
      </c>
    </row>
    <row r="10" spans="1:8" x14ac:dyDescent="0.3">
      <c r="A10" s="30">
        <v>8</v>
      </c>
      <c r="B10" s="31" t="s">
        <v>40</v>
      </c>
      <c r="C10" s="31" t="s">
        <v>5</v>
      </c>
      <c r="D10" s="30" t="s">
        <v>39</v>
      </c>
      <c r="E10" s="29">
        <v>58.232999999999997</v>
      </c>
      <c r="F10" s="38">
        <v>94000</v>
      </c>
      <c r="G10" s="26">
        <v>94000</v>
      </c>
      <c r="H10" s="26">
        <f t="shared" si="0"/>
        <v>3863929</v>
      </c>
    </row>
    <row r="11" spans="1:8" x14ac:dyDescent="0.3">
      <c r="A11" s="36">
        <v>9</v>
      </c>
      <c r="B11" s="37" t="s">
        <v>38</v>
      </c>
      <c r="C11" s="37" t="s">
        <v>37</v>
      </c>
      <c r="D11" s="36" t="s">
        <v>36</v>
      </c>
      <c r="E11" s="35">
        <v>57.43</v>
      </c>
      <c r="F11" s="39">
        <v>183050</v>
      </c>
      <c r="G11" s="32">
        <v>183050</v>
      </c>
      <c r="H11" s="32">
        <f t="shared" si="0"/>
        <v>3680879</v>
      </c>
    </row>
    <row r="12" spans="1:8" ht="15" customHeight="1" x14ac:dyDescent="0.3">
      <c r="A12" s="30">
        <v>10</v>
      </c>
      <c r="B12" s="31" t="s">
        <v>35</v>
      </c>
      <c r="C12" s="31" t="s">
        <v>5</v>
      </c>
      <c r="D12" s="30" t="s">
        <v>34</v>
      </c>
      <c r="E12" s="29">
        <v>56.225000000000001</v>
      </c>
      <c r="F12" s="38">
        <v>181570</v>
      </c>
      <c r="G12" s="26">
        <v>101338</v>
      </c>
      <c r="H12" s="26">
        <f t="shared" si="0"/>
        <v>3579541</v>
      </c>
    </row>
    <row r="13" spans="1:8" x14ac:dyDescent="0.3">
      <c r="A13" s="36">
        <v>11</v>
      </c>
      <c r="B13" s="37" t="s">
        <v>33</v>
      </c>
      <c r="C13" s="37" t="s">
        <v>5</v>
      </c>
      <c r="D13" s="36" t="s">
        <v>32</v>
      </c>
      <c r="E13" s="35">
        <v>53.814999999999998</v>
      </c>
      <c r="F13" s="39">
        <v>192154</v>
      </c>
      <c r="G13" s="32">
        <v>192154</v>
      </c>
      <c r="H13" s="32">
        <f t="shared" si="0"/>
        <v>3387387</v>
      </c>
    </row>
    <row r="14" spans="1:8" ht="20.25" x14ac:dyDescent="0.3">
      <c r="A14" s="30">
        <v>12</v>
      </c>
      <c r="B14" s="31" t="s">
        <v>31</v>
      </c>
      <c r="C14" s="31" t="s">
        <v>30</v>
      </c>
      <c r="D14" s="30" t="s">
        <v>29</v>
      </c>
      <c r="E14" s="29">
        <v>53.012</v>
      </c>
      <c r="F14" s="38">
        <v>174900</v>
      </c>
      <c r="G14" s="26">
        <v>174420</v>
      </c>
      <c r="H14" s="26">
        <f t="shared" si="0"/>
        <v>3212967</v>
      </c>
    </row>
    <row r="15" spans="1:8" ht="20.25" x14ac:dyDescent="0.3">
      <c r="A15" s="36">
        <v>13</v>
      </c>
      <c r="B15" s="37" t="s">
        <v>28</v>
      </c>
      <c r="C15" s="37" t="s">
        <v>27</v>
      </c>
      <c r="D15" s="36" t="s">
        <v>26</v>
      </c>
      <c r="E15" s="35">
        <v>52.209000000000003</v>
      </c>
      <c r="F15" s="39">
        <v>222130</v>
      </c>
      <c r="G15" s="32">
        <v>221580</v>
      </c>
      <c r="H15" s="32">
        <f t="shared" si="0"/>
        <v>2991387</v>
      </c>
    </row>
    <row r="16" spans="1:8" x14ac:dyDescent="0.3">
      <c r="A16" s="30">
        <v>14</v>
      </c>
      <c r="B16" s="31" t="s">
        <v>14</v>
      </c>
      <c r="C16" s="31" t="s">
        <v>5</v>
      </c>
      <c r="D16" s="30" t="s">
        <v>25</v>
      </c>
      <c r="E16" s="29">
        <v>51.405999999999999</v>
      </c>
      <c r="F16" s="38">
        <v>875592</v>
      </c>
      <c r="G16" s="26">
        <v>578468</v>
      </c>
      <c r="H16" s="26">
        <f t="shared" si="0"/>
        <v>2412919</v>
      </c>
    </row>
    <row r="17" spans="1:8" ht="20.25" x14ac:dyDescent="0.3">
      <c r="A17" s="36">
        <v>15</v>
      </c>
      <c r="B17" s="37" t="s">
        <v>24</v>
      </c>
      <c r="C17" s="37" t="s">
        <v>5</v>
      </c>
      <c r="D17" s="36" t="s">
        <v>23</v>
      </c>
      <c r="E17" s="35">
        <v>50.201000000000001</v>
      </c>
      <c r="F17" s="39">
        <v>36800</v>
      </c>
      <c r="G17" s="32">
        <v>36800</v>
      </c>
      <c r="H17" s="32">
        <f t="shared" si="0"/>
        <v>2376119</v>
      </c>
    </row>
    <row r="18" spans="1:8" ht="20.25" x14ac:dyDescent="0.3">
      <c r="A18" s="30">
        <v>16</v>
      </c>
      <c r="B18" s="31" t="s">
        <v>22</v>
      </c>
      <c r="C18" s="31" t="s">
        <v>5</v>
      </c>
      <c r="D18" s="30" t="s">
        <v>21</v>
      </c>
      <c r="E18" s="29">
        <v>48.996000000000002</v>
      </c>
      <c r="F18" s="38">
        <v>424586</v>
      </c>
      <c r="G18" s="26">
        <v>424086</v>
      </c>
      <c r="H18" s="26">
        <f t="shared" si="0"/>
        <v>1952033</v>
      </c>
    </row>
    <row r="19" spans="1:8" ht="20.25" x14ac:dyDescent="0.3">
      <c r="A19" s="36">
        <v>17</v>
      </c>
      <c r="B19" s="37" t="s">
        <v>20</v>
      </c>
      <c r="C19" s="37" t="s">
        <v>19</v>
      </c>
      <c r="D19" s="36" t="s">
        <v>18</v>
      </c>
      <c r="E19" s="35">
        <v>45.381999999999998</v>
      </c>
      <c r="F19" s="34">
        <v>380025</v>
      </c>
      <c r="G19" s="33">
        <v>380025</v>
      </c>
      <c r="H19" s="32">
        <f t="shared" si="0"/>
        <v>1572008</v>
      </c>
    </row>
    <row r="20" spans="1:8" ht="20.25" x14ac:dyDescent="0.3">
      <c r="A20" s="30">
        <v>18</v>
      </c>
      <c r="B20" s="31" t="s">
        <v>17</v>
      </c>
      <c r="C20" s="31" t="s">
        <v>16</v>
      </c>
      <c r="D20" s="30" t="s">
        <v>15</v>
      </c>
      <c r="E20" s="29">
        <v>42.972000000000001</v>
      </c>
      <c r="F20" s="28">
        <v>87060</v>
      </c>
      <c r="G20" s="27">
        <v>87060</v>
      </c>
      <c r="H20" s="26">
        <f>SUM(H21-G20)</f>
        <v>1029948</v>
      </c>
    </row>
    <row r="21" spans="1:8" x14ac:dyDescent="0.3">
      <c r="A21" s="36">
        <v>19</v>
      </c>
      <c r="B21" s="37" t="s">
        <v>14</v>
      </c>
      <c r="C21" s="37" t="s">
        <v>13</v>
      </c>
      <c r="D21" s="36" t="s">
        <v>12</v>
      </c>
      <c r="E21" s="35">
        <v>42.972000000000001</v>
      </c>
      <c r="F21" s="34">
        <v>455000</v>
      </c>
      <c r="G21" s="33">
        <v>455000</v>
      </c>
      <c r="H21" s="32">
        <f>SUM(H19-G21)</f>
        <v>1117008</v>
      </c>
    </row>
    <row r="22" spans="1:8" ht="20.25" x14ac:dyDescent="0.3">
      <c r="A22" s="30">
        <v>20</v>
      </c>
      <c r="B22" s="31" t="s">
        <v>11</v>
      </c>
      <c r="C22" s="31" t="s">
        <v>5</v>
      </c>
      <c r="D22" s="30" t="s">
        <v>10</v>
      </c>
      <c r="E22" s="29">
        <v>34.537999999999997</v>
      </c>
      <c r="F22" s="28">
        <v>498000</v>
      </c>
      <c r="G22" s="27">
        <v>498000</v>
      </c>
      <c r="H22" s="26">
        <f>SUM(H20-G22)</f>
        <v>531948</v>
      </c>
    </row>
    <row r="23" spans="1:8" ht="20.25" x14ac:dyDescent="0.3">
      <c r="A23" s="36">
        <v>21</v>
      </c>
      <c r="B23" s="37" t="s">
        <v>9</v>
      </c>
      <c r="C23" s="37" t="s">
        <v>8</v>
      </c>
      <c r="D23" s="36" t="s">
        <v>7</v>
      </c>
      <c r="E23" s="35">
        <v>26.506</v>
      </c>
      <c r="F23" s="34">
        <v>126180</v>
      </c>
      <c r="G23" s="33">
        <v>126180</v>
      </c>
      <c r="H23" s="32">
        <f>SUM(H22-G23)</f>
        <v>405768</v>
      </c>
    </row>
    <row r="24" spans="1:8" x14ac:dyDescent="0.3">
      <c r="A24" s="30">
        <v>22</v>
      </c>
      <c r="B24" s="31" t="s">
        <v>6</v>
      </c>
      <c r="C24" s="31" t="s">
        <v>5</v>
      </c>
      <c r="D24" s="30" t="s">
        <v>4</v>
      </c>
      <c r="E24" s="29">
        <v>22.49</v>
      </c>
      <c r="F24" s="28">
        <v>154107</v>
      </c>
      <c r="G24" s="27">
        <v>146817</v>
      </c>
      <c r="H24" s="26">
        <f>SUM(H23-G24)</f>
        <v>258951</v>
      </c>
    </row>
    <row r="25" spans="1:8" ht="20.65" thickBot="1" x14ac:dyDescent="0.35">
      <c r="A25" s="24">
        <v>23</v>
      </c>
      <c r="B25" s="25" t="s">
        <v>3</v>
      </c>
      <c r="C25" s="25" t="s">
        <v>2</v>
      </c>
      <c r="D25" s="24" t="s">
        <v>1</v>
      </c>
      <c r="E25" s="23">
        <v>19.678999999999998</v>
      </c>
      <c r="F25" s="22">
        <v>126778</v>
      </c>
      <c r="G25" s="21">
        <v>126778</v>
      </c>
      <c r="H25" s="20">
        <f>SUM(H24-G25)</f>
        <v>132173</v>
      </c>
    </row>
    <row r="26" spans="1:8" x14ac:dyDescent="0.3">
      <c r="A26" s="19"/>
      <c r="B26" s="18"/>
      <c r="C26" s="17" t="s">
        <v>0</v>
      </c>
      <c r="D26" s="16"/>
      <c r="E26" s="15"/>
      <c r="F26" s="14">
        <f>SUM(F3:F25)</f>
        <v>9258107</v>
      </c>
      <c r="G26" s="13">
        <f>SUM(G3:G25)</f>
        <v>8867827</v>
      </c>
      <c r="H26" s="12">
        <f>SUM(H25)</f>
        <v>132173</v>
      </c>
    </row>
    <row r="27" spans="1:8" x14ac:dyDescent="0.3">
      <c r="A27" s="11"/>
      <c r="B27" s="10"/>
      <c r="C27" s="9"/>
      <c r="D27" s="8"/>
      <c r="E27" s="7"/>
      <c r="F27" s="6"/>
      <c r="G27" s="5"/>
      <c r="H27" s="4"/>
    </row>
  </sheetData>
  <printOptions horizontalCentered="1"/>
  <pageMargins left="0.25" right="0.25" top="1" bottom="1" header="0.25" footer="0.5"/>
  <pageSetup scale="90" orientation="landscape" verticalDpi="0" r:id="rId1"/>
  <headerFooter>
    <oddHeader>&amp;C&amp;"-,Bold"Final Awards
2019/2020 Grants and Cooperative Agreement
Restoration Projects</oddHead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Restoration</vt:lpstr>
      <vt:lpstr>Restoration!Print_Titles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Bates, Daniel@Parks</dc:creator>
  <cp:lastModifiedBy>Bates, Daniel@Parks</cp:lastModifiedBy>
  <dcterms:created xsi:type="dcterms:W3CDTF">2020-09-23T22:14:54Z</dcterms:created>
  <dcterms:modified xsi:type="dcterms:W3CDTF">2020-09-24T02:59:17Z</dcterms:modified>
</cp:coreProperties>
</file>